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Документ!$A$10:$R$52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D49" i="2" l="1"/>
  <c r="D46" i="2"/>
  <c r="D42" i="2"/>
  <c r="D40" i="2"/>
  <c r="D34" i="2"/>
  <c r="D31" i="2"/>
  <c r="D28" i="2"/>
  <c r="D23" i="2"/>
  <c r="D20" i="2"/>
  <c r="D12" i="2"/>
  <c r="D11" i="2" l="1"/>
</calcChain>
</file>

<file path=xl/sharedStrings.xml><?xml version="1.0" encoding="utf-8"?>
<sst xmlns="http://schemas.openxmlformats.org/spreadsheetml/2006/main" count="140" uniqueCount="66">
  <si>
    <t/>
  </si>
  <si>
    <t>01</t>
  </si>
  <si>
    <t>00</t>
  </si>
  <si>
    <t>02</t>
  </si>
  <si>
    <t>03</t>
  </si>
  <si>
    <t>04</t>
  </si>
  <si>
    <t>05</t>
  </si>
  <si>
    <t>06</t>
  </si>
  <si>
    <t>11</t>
  </si>
  <si>
    <t>13</t>
  </si>
  <si>
    <t>10</t>
  </si>
  <si>
    <t>14</t>
  </si>
  <si>
    <t>08</t>
  </si>
  <si>
    <t>09</t>
  </si>
  <si>
    <t>12</t>
  </si>
  <si>
    <t>07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</si>
  <si>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</si>
  <si>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</si>
  <si>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</si>
  <si>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</si>
  <si>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ОХРАНА ОКРУЖАЮЩЕЙ СРЕДЫ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</si>
  <si>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</si>
  <si>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</si>
  <si>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</si>
  <si>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</si>
  <si>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</si>
  <si>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</si>
  <si>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</si>
  <si>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</si>
  <si>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</si>
  <si>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</si>
  <si>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</si>
  <si>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</si>
  <si>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</si>
  <si>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Общеэкономические вопросы</t>
  </si>
  <si>
    <t xml:space="preserve"> Транспорт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</si>
  <si>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</si>
  <si>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</si>
  <si>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</si>
  <si>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Благоустройство</t>
  </si>
  <si>
    <t xml:space="preserve"> Сбор, удаление отходов и очистка сточных вод</t>
  </si>
  <si>
    <t xml:space="preserve"> Другие вопросы в области охраны окружающей среды</t>
  </si>
  <si>
    <t xml:space="preserve"> Дошкольное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</si>
  <si>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</si>
  <si>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</si>
  <si>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</si>
  <si>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</si>
  <si>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Культура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</si>
  <si>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</si>
  <si>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</si>
  <si>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</si>
  <si>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</si>
  <si>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Спорт высших достижений</t>
  </si>
  <si>
    <t xml:space="preserve"> Дотации на выравнивание бюджетной обеспеченности субъектов Российской Федерации и муниципальных образований</t>
  </si>
  <si>
    <t xml:space="preserve"> Прочие межбюджетные трансферты общего характера</t>
  </si>
  <si>
    <t>Всего расходов</t>
  </si>
  <si>
    <t>____________</t>
  </si>
  <si>
    <t>Наименование показателя</t>
  </si>
  <si>
    <t>Раздел</t>
  </si>
  <si>
    <t>Подраздел</t>
  </si>
  <si>
    <t>Сумма 
тыс. руб.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</si>
  <si>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</si>
  <si>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№ 5</t>
  </si>
  <si>
    <t>УТВЕРЖДЕНО</t>
  </si>
  <si>
    <t>решением Даровской
районной Думы
Даровского района
Кировской области
от __________ № ________</t>
  </si>
  <si>
    <t>РАСПРЕДЕЛЕНИЕ
бюджетных ассигнований по разделам и подразделам классификации
расходов бюджетов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</si>
</sst>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64" fontId="6" fillId="0" borderId="3" xfId="11" applyNumberFormat="1" applyFont="1" applyFill="1" applyProtection="1">
      <alignment horizontal="right" vertical="top" shrinkToFit="1"/>
    </xf>
    <xf numFmtId="164" fontId="6" fillId="0" borderId="3" xfId="12" applyNumberFormat="1" applyFont="1" applyFill="1" applyProtection="1">
      <alignment horizontal="right" vertical="top" shrinkToFit="1"/>
    </xf>
    <xf numFmtId="49" fontId="6" fillId="0" borderId="2" xfId="7" applyNumberFormat="1" applyFont="1" applyFill="1" applyProtection="1">
      <alignment horizontal="center" vertical="top" shrinkToFit="1"/>
    </xf>
    <xf numFmtId="0" fontId="6" fillId="0" borderId="1" xfId="2" applyNumberFormat="1" applyFont="1" applyFill="1" applyAlignment="1" applyProtection="1"/>
    <xf numFmtId="0" fontId="6" fillId="0" borderId="1" xfId="3" applyFont="1" applyFill="1" applyAlignment="1"/>
    <xf numFmtId="0" fontId="6" fillId="0" borderId="4" xfId="4" applyFont="1" applyFill="1" applyBorder="1" applyAlignment="1"/>
    <xf numFmtId="0" fontId="7" fillId="0" borderId="1" xfId="1" applyNumberFormat="1" applyFont="1" applyFill="1" applyAlignment="1" applyProtection="1"/>
    <xf numFmtId="0" fontId="7" fillId="0" borderId="1" xfId="1" applyFont="1" applyFill="1" applyAlignment="1"/>
    <xf numFmtId="0" fontId="7" fillId="0" borderId="1" xfId="2" applyNumberFormat="1" applyFont="1" applyFill="1" applyAlignment="1" applyProtection="1"/>
    <xf numFmtId="0" fontId="7" fillId="0" borderId="1" xfId="3" applyNumberFormat="1" applyFont="1" applyFill="1" applyAlignment="1" applyProtection="1"/>
    <xf numFmtId="0" fontId="7" fillId="0" borderId="1" xfId="3" applyFont="1" applyFill="1" applyAlignment="1"/>
    <xf numFmtId="0" fontId="7" fillId="0" borderId="4" xfId="4" applyNumberFormat="1" applyFont="1" applyFill="1" applyBorder="1" applyAlignment="1" applyProtection="1"/>
    <xf numFmtId="0" fontId="7" fillId="0" borderId="4" xfId="4" applyFont="1" applyFill="1" applyBorder="1" applyAlignment="1"/>
    <xf numFmtId="0" fontId="5" fillId="0" borderId="2" xfId="5" applyNumberFormat="1" applyFont="1" applyFill="1" applyAlignment="1" applyProtection="1">
      <alignment horizontal="left" vertical="center" wrapText="1"/>
    </xf>
    <xf numFmtId="49" fontId="5" fillId="0" borderId="2" xfId="5" applyNumberFormat="1" applyFont="1" applyFill="1" applyProtection="1">
      <alignment horizontal="center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0" fontId="7" fillId="0" borderId="1" xfId="1" applyFont="1" applyFill="1" applyAlignment="1">
      <alignment horizontal="left"/>
    </xf>
    <xf numFmtId="0" fontId="6" fillId="0" borderId="3" xfId="10" applyNumberFormat="1" applyFont="1" applyFill="1" applyAlignment="1" applyProtection="1">
      <alignment horizontal="center"/>
    </xf>
    <xf numFmtId="0" fontId="7" fillId="0" borderId="1" xfId="1" applyFont="1" applyFill="1" applyAlignment="1">
      <alignment horizontal="left"/>
    </xf>
    <xf numFmtId="0" fontId="7" fillId="0" borderId="1" xfId="1" applyFont="1" applyFill="1" applyAlignment="1">
      <alignment horizontal="left" wrapText="1"/>
    </xf>
    <xf numFmtId="0" fontId="8" fillId="0" borderId="1" xfId="3" applyNumberFormat="1" applyFont="1" applyFill="1" applyAlignment="1" applyProtection="1">
      <alignment horizontal="center" wrapText="1"/>
    </xf>
    <xf numFmtId="0" fontId="8" fillId="0" borderId="1" xfId="3" applyNumberFormat="1" applyFont="1" applyFill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GridLines="0" tabSelected="1" view="pageBreakPreview" topLeftCell="A4" zoomScaleNormal="100" zoomScaleSheetLayoutView="100" workbookViewId="0">
      <selection activeCell="C50" sqref="C50"/>
    </sheetView>
  </sheetViews>
  <sheetFormatPr defaultRowHeight="14.4" outlineLevelRow="1" x14ac:dyDescent="0.3"/>
  <cols>
    <col min="1" max="1" width="59.88671875" style="1" customWidth="1"/>
    <col min="2" max="2" width="9.77734375" style="1" customWidth="1"/>
    <col min="3" max="3" width="11.109375" style="1" customWidth="1"/>
    <col min="4" max="4" width="13.21875" style="1" customWidth="1"/>
    <col min="5" max="12" width="8.88671875" style="1" hidden="1"/>
    <col min="13" max="16384" width="8.88671875" style="1"/>
  </cols>
  <sheetData>
    <row r="1" spans="1:12" ht="18" x14ac:dyDescent="0.35">
      <c r="A1" s="12"/>
      <c r="B1" s="24" t="s">
        <v>62</v>
      </c>
      <c r="C1" s="24"/>
      <c r="D1" s="24"/>
      <c r="E1" s="9"/>
      <c r="F1" s="9"/>
      <c r="G1" s="9"/>
      <c r="H1" s="9"/>
      <c r="I1" s="9"/>
      <c r="J1" s="9"/>
      <c r="K1" s="9"/>
      <c r="L1" s="9"/>
    </row>
    <row r="2" spans="1:12" ht="18" x14ac:dyDescent="0.35">
      <c r="A2" s="12"/>
      <c r="B2" s="22"/>
      <c r="C2" s="22"/>
      <c r="D2" s="22"/>
      <c r="E2" s="9"/>
      <c r="F2" s="9"/>
      <c r="G2" s="9"/>
      <c r="H2" s="9"/>
      <c r="I2" s="9"/>
      <c r="J2" s="9"/>
      <c r="K2" s="9"/>
      <c r="L2" s="9"/>
    </row>
    <row r="3" spans="1:12" ht="18" x14ac:dyDescent="0.35">
      <c r="A3" s="12"/>
      <c r="B3" s="22" t="s">
        <v>63</v>
      </c>
      <c r="C3" s="22"/>
      <c r="D3" s="22"/>
      <c r="E3" s="9"/>
      <c r="F3" s="9"/>
      <c r="G3" s="9"/>
      <c r="H3" s="9"/>
      <c r="I3" s="9"/>
      <c r="J3" s="9"/>
      <c r="K3" s="9"/>
      <c r="L3" s="9"/>
    </row>
    <row r="4" spans="1:12" ht="18" x14ac:dyDescent="0.35">
      <c r="A4" s="12"/>
      <c r="B4" s="13"/>
      <c r="C4" s="13"/>
      <c r="D4" s="14"/>
      <c r="E4" s="9"/>
      <c r="F4" s="9"/>
      <c r="G4" s="9"/>
      <c r="H4" s="9"/>
      <c r="I4" s="9"/>
      <c r="J4" s="9"/>
      <c r="K4" s="9"/>
      <c r="L4" s="9"/>
    </row>
    <row r="5" spans="1:12" ht="90.6" customHeight="1" x14ac:dyDescent="0.35">
      <c r="A5" s="12"/>
      <c r="B5" s="25" t="s">
        <v>64</v>
      </c>
      <c r="C5" s="24"/>
      <c r="D5" s="24"/>
      <c r="E5" s="9"/>
      <c r="F5" s="9"/>
      <c r="G5" s="9"/>
      <c r="H5" s="9"/>
      <c r="I5" s="9"/>
      <c r="J5" s="9"/>
      <c r="K5" s="9"/>
      <c r="L5" s="9"/>
    </row>
    <row r="6" spans="1:12" ht="28.8" customHeight="1" x14ac:dyDescent="0.35">
      <c r="A6" s="15"/>
      <c r="B6" s="16"/>
      <c r="C6" s="16"/>
      <c r="D6" s="16"/>
      <c r="E6" s="10"/>
      <c r="F6" s="10"/>
      <c r="G6" s="10"/>
      <c r="H6" s="10"/>
      <c r="I6" s="10"/>
      <c r="J6" s="10"/>
      <c r="K6" s="10"/>
      <c r="L6" s="10"/>
    </row>
    <row r="7" spans="1:12" ht="54" customHeight="1" x14ac:dyDescent="0.3">
      <c r="A7" s="26" t="s">
        <v>65</v>
      </c>
      <c r="B7" s="27"/>
      <c r="C7" s="27"/>
      <c r="D7" s="27"/>
      <c r="E7" s="10"/>
      <c r="F7" s="10"/>
      <c r="G7" s="10"/>
      <c r="H7" s="10"/>
      <c r="I7" s="10"/>
      <c r="J7" s="10"/>
      <c r="K7" s="10"/>
      <c r="L7" s="10"/>
    </row>
    <row r="8" spans="1:12" ht="19.2" customHeight="1" x14ac:dyDescent="0.35">
      <c r="A8" s="17"/>
      <c r="B8" s="18"/>
      <c r="C8" s="18"/>
      <c r="D8" s="18"/>
      <c r="E8" s="11"/>
      <c r="F8" s="11"/>
      <c r="G8" s="11"/>
      <c r="H8" s="11"/>
      <c r="I8" s="11"/>
      <c r="J8" s="11"/>
      <c r="K8" s="11"/>
      <c r="L8" s="11"/>
    </row>
    <row r="9" spans="1:12" ht="42.75" customHeight="1" x14ac:dyDescent="0.3">
      <c r="A9" s="2" t="s">
        <v>57</v>
      </c>
      <c r="B9" s="2" t="s">
        <v>58</v>
      </c>
      <c r="C9" s="2" t="s">
        <v>59</v>
      </c>
      <c r="D9" s="2" t="s">
        <v>60</v>
      </c>
      <c r="E9" s="2" t="s">
        <v>0</v>
      </c>
      <c r="F9" s="2" t="s">
        <v>0</v>
      </c>
      <c r="G9" s="2" t="s">
        <v>0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</row>
    <row r="10" spans="1:12" ht="15.6" x14ac:dyDescent="0.3">
      <c r="A10" s="2">
        <v>1</v>
      </c>
      <c r="B10" s="2">
        <v>2</v>
      </c>
      <c r="C10" s="2">
        <v>3</v>
      </c>
      <c r="D10" s="2">
        <v>4</v>
      </c>
      <c r="E10" s="2"/>
      <c r="F10" s="2"/>
      <c r="G10" s="2"/>
      <c r="H10" s="2"/>
      <c r="I10" s="2"/>
      <c r="J10" s="2"/>
      <c r="K10" s="2"/>
      <c r="L10" s="2"/>
    </row>
    <row r="11" spans="1:12" ht="15.6" x14ac:dyDescent="0.3">
      <c r="A11" s="19" t="s">
        <v>55</v>
      </c>
      <c r="B11" s="20" t="s">
        <v>2</v>
      </c>
      <c r="C11" s="20" t="s">
        <v>2</v>
      </c>
      <c r="D11" s="21">
        <f>D12+D20+D23+D28+D31+D34+D40+D42+D46+D49</f>
        <v>288706.09999999998</v>
      </c>
      <c r="E11" s="2"/>
      <c r="F11" s="2"/>
      <c r="G11" s="2"/>
      <c r="H11" s="2"/>
      <c r="I11" s="2"/>
      <c r="J11" s="2"/>
      <c r="K11" s="2"/>
      <c r="L11" s="2"/>
    </row>
    <row r="12" spans="1:12" ht="15.6" x14ac:dyDescent="0.3">
      <c r="A12" s="3" t="s">
        <v>16</v>
      </c>
      <c r="B12" s="8" t="s">
        <v>1</v>
      </c>
      <c r="C12" s="8" t="s">
        <v>2</v>
      </c>
      <c r="D12" s="4">
        <f>D13+D14+D15+D16+D17+D18+D19</f>
        <v>60201.4</v>
      </c>
      <c r="E12" s="5">
        <v>62207.803690000001</v>
      </c>
      <c r="F12" s="5">
        <v>0</v>
      </c>
      <c r="G12" s="5">
        <v>62207.803690000001</v>
      </c>
      <c r="H12" s="5">
        <v>0</v>
      </c>
      <c r="I12" s="5">
        <v>62207.803690000001</v>
      </c>
      <c r="J12" s="5">
        <v>0</v>
      </c>
      <c r="K12" s="4">
        <v>59345.441480000001</v>
      </c>
      <c r="L12" s="4">
        <v>60990.54148</v>
      </c>
    </row>
    <row r="13" spans="1:12" ht="31.2" outlineLevel="1" x14ac:dyDescent="0.3">
      <c r="A13" s="3" t="s">
        <v>26</v>
      </c>
      <c r="B13" s="8" t="s">
        <v>1</v>
      </c>
      <c r="C13" s="8" t="s">
        <v>3</v>
      </c>
      <c r="D13" s="4">
        <v>1759.8</v>
      </c>
      <c r="E13" s="5">
        <v>2082.1804999999999</v>
      </c>
      <c r="F13" s="5">
        <v>0</v>
      </c>
      <c r="G13" s="5">
        <v>2082.1804999999999</v>
      </c>
      <c r="H13" s="5">
        <v>0</v>
      </c>
      <c r="I13" s="5">
        <v>2082.1804999999999</v>
      </c>
      <c r="J13" s="5">
        <v>0</v>
      </c>
      <c r="K13" s="4">
        <v>1759.8</v>
      </c>
      <c r="L13" s="4">
        <v>1759.8</v>
      </c>
    </row>
    <row r="14" spans="1:12" ht="46.8" outlineLevel="1" x14ac:dyDescent="0.3">
      <c r="A14" s="3" t="s">
        <v>27</v>
      </c>
      <c r="B14" s="8" t="s">
        <v>1</v>
      </c>
      <c r="C14" s="8" t="s">
        <v>4</v>
      </c>
      <c r="D14" s="4">
        <v>40</v>
      </c>
      <c r="E14" s="5">
        <v>40</v>
      </c>
      <c r="F14" s="5">
        <v>0</v>
      </c>
      <c r="G14" s="5">
        <v>40</v>
      </c>
      <c r="H14" s="5">
        <v>0</v>
      </c>
      <c r="I14" s="5">
        <v>40</v>
      </c>
      <c r="J14" s="5">
        <v>0</v>
      </c>
      <c r="K14" s="4">
        <v>40</v>
      </c>
      <c r="L14" s="4">
        <v>40</v>
      </c>
    </row>
    <row r="15" spans="1:12" ht="46.8" outlineLevel="1" x14ac:dyDescent="0.3">
      <c r="A15" s="3" t="s">
        <v>61</v>
      </c>
      <c r="B15" s="8" t="s">
        <v>1</v>
      </c>
      <c r="C15" s="8" t="s">
        <v>5</v>
      </c>
      <c r="D15" s="4">
        <v>41489.1</v>
      </c>
      <c r="E15" s="5">
        <v>41720.035360000002</v>
      </c>
      <c r="F15" s="5">
        <v>0</v>
      </c>
      <c r="G15" s="5">
        <v>41720.035360000002</v>
      </c>
      <c r="H15" s="5">
        <v>0</v>
      </c>
      <c r="I15" s="5">
        <v>41720.035360000002</v>
      </c>
      <c r="J15" s="5">
        <v>0</v>
      </c>
      <c r="K15" s="4">
        <v>40607.54148</v>
      </c>
      <c r="L15" s="4">
        <v>39907.54148</v>
      </c>
    </row>
    <row r="16" spans="1:12" ht="15.6" outlineLevel="1" x14ac:dyDescent="0.3">
      <c r="A16" s="3" t="s">
        <v>28</v>
      </c>
      <c r="B16" s="8" t="s">
        <v>1</v>
      </c>
      <c r="C16" s="8" t="s">
        <v>6</v>
      </c>
      <c r="D16" s="4">
        <v>2</v>
      </c>
      <c r="E16" s="5">
        <v>1.5</v>
      </c>
      <c r="F16" s="5">
        <v>0</v>
      </c>
      <c r="G16" s="5">
        <v>1.5</v>
      </c>
      <c r="H16" s="5">
        <v>0</v>
      </c>
      <c r="I16" s="5">
        <v>1.5</v>
      </c>
      <c r="J16" s="5">
        <v>0</v>
      </c>
      <c r="K16" s="4">
        <v>1.9</v>
      </c>
      <c r="L16" s="4">
        <v>15.7</v>
      </c>
    </row>
    <row r="17" spans="1:12" ht="46.8" outlineLevel="1" x14ac:dyDescent="0.3">
      <c r="A17" s="3" t="s">
        <v>29</v>
      </c>
      <c r="B17" s="8" t="s">
        <v>1</v>
      </c>
      <c r="C17" s="8" t="s">
        <v>7</v>
      </c>
      <c r="D17" s="4">
        <v>1079.4000000000001</v>
      </c>
      <c r="E17" s="5">
        <v>1087.3750500000001</v>
      </c>
      <c r="F17" s="5">
        <v>0</v>
      </c>
      <c r="G17" s="5">
        <v>1087.3750500000001</v>
      </c>
      <c r="H17" s="5">
        <v>0</v>
      </c>
      <c r="I17" s="5">
        <v>1087.3750500000001</v>
      </c>
      <c r="J17" s="5">
        <v>0</v>
      </c>
      <c r="K17" s="4">
        <v>1089</v>
      </c>
      <c r="L17" s="4">
        <v>1089</v>
      </c>
    </row>
    <row r="18" spans="1:12" ht="15.6" outlineLevel="1" x14ac:dyDescent="0.3">
      <c r="A18" s="3" t="s">
        <v>30</v>
      </c>
      <c r="B18" s="8" t="s">
        <v>1</v>
      </c>
      <c r="C18" s="8" t="s">
        <v>8</v>
      </c>
      <c r="D18" s="4">
        <v>1500</v>
      </c>
      <c r="E18" s="5">
        <v>2470.6999999999998</v>
      </c>
      <c r="F18" s="5">
        <v>0</v>
      </c>
      <c r="G18" s="5">
        <v>2470.6999999999998</v>
      </c>
      <c r="H18" s="5">
        <v>0</v>
      </c>
      <c r="I18" s="5">
        <v>2470.6999999999998</v>
      </c>
      <c r="J18" s="5">
        <v>0</v>
      </c>
      <c r="K18" s="4">
        <v>300</v>
      </c>
      <c r="L18" s="4">
        <v>300</v>
      </c>
    </row>
    <row r="19" spans="1:12" ht="15.6" outlineLevel="1" x14ac:dyDescent="0.3">
      <c r="A19" s="3" t="s">
        <v>31</v>
      </c>
      <c r="B19" s="8" t="s">
        <v>1</v>
      </c>
      <c r="C19" s="8" t="s">
        <v>9</v>
      </c>
      <c r="D19" s="4">
        <v>14331.1</v>
      </c>
      <c r="E19" s="5">
        <v>14806.012779999999</v>
      </c>
      <c r="F19" s="5">
        <v>0</v>
      </c>
      <c r="G19" s="5">
        <v>14806.012779999999</v>
      </c>
      <c r="H19" s="5">
        <v>0</v>
      </c>
      <c r="I19" s="5">
        <v>14806.012779999999</v>
      </c>
      <c r="J19" s="5">
        <v>0</v>
      </c>
      <c r="K19" s="4">
        <v>15547.2</v>
      </c>
      <c r="L19" s="4">
        <v>17878.5</v>
      </c>
    </row>
    <row r="20" spans="1:12" ht="31.2" x14ac:dyDescent="0.3">
      <c r="A20" s="3" t="s">
        <v>17</v>
      </c>
      <c r="B20" s="8" t="s">
        <v>4</v>
      </c>
      <c r="C20" s="8" t="s">
        <v>2</v>
      </c>
      <c r="D20" s="4">
        <f>D21+D22</f>
        <v>2404.1999999999998</v>
      </c>
      <c r="E20" s="5">
        <v>2439.16635</v>
      </c>
      <c r="F20" s="5">
        <v>0</v>
      </c>
      <c r="G20" s="5">
        <v>2439.16635</v>
      </c>
      <c r="H20" s="5">
        <v>0</v>
      </c>
      <c r="I20" s="5">
        <v>2439.16635</v>
      </c>
      <c r="J20" s="5">
        <v>0</v>
      </c>
      <c r="K20" s="4">
        <v>2186.9</v>
      </c>
      <c r="L20" s="4">
        <v>2186.6999999999998</v>
      </c>
    </row>
    <row r="21" spans="1:12" ht="46.8" outlineLevel="1" x14ac:dyDescent="0.3">
      <c r="A21" s="3" t="s">
        <v>32</v>
      </c>
      <c r="B21" s="8" t="s">
        <v>4</v>
      </c>
      <c r="C21" s="8" t="s">
        <v>10</v>
      </c>
      <c r="D21" s="4">
        <v>2253.1999999999998</v>
      </c>
      <c r="E21" s="5">
        <v>2254.4663500000001</v>
      </c>
      <c r="F21" s="5">
        <v>0</v>
      </c>
      <c r="G21" s="5">
        <v>2254.4663500000001</v>
      </c>
      <c r="H21" s="5">
        <v>0</v>
      </c>
      <c r="I21" s="5">
        <v>2254.4663500000001</v>
      </c>
      <c r="J21" s="5">
        <v>0</v>
      </c>
      <c r="K21" s="4">
        <v>2035.9</v>
      </c>
      <c r="L21" s="4">
        <v>2035.7</v>
      </c>
    </row>
    <row r="22" spans="1:12" ht="31.2" outlineLevel="1" x14ac:dyDescent="0.3">
      <c r="A22" s="3" t="s">
        <v>33</v>
      </c>
      <c r="B22" s="8" t="s">
        <v>4</v>
      </c>
      <c r="C22" s="8" t="s">
        <v>11</v>
      </c>
      <c r="D22" s="4">
        <v>151</v>
      </c>
      <c r="E22" s="5">
        <v>184.7</v>
      </c>
      <c r="F22" s="5">
        <v>0</v>
      </c>
      <c r="G22" s="5">
        <v>184.7</v>
      </c>
      <c r="H22" s="5">
        <v>0</v>
      </c>
      <c r="I22" s="5">
        <v>184.7</v>
      </c>
      <c r="J22" s="5">
        <v>0</v>
      </c>
      <c r="K22" s="4">
        <v>151</v>
      </c>
      <c r="L22" s="4">
        <v>151</v>
      </c>
    </row>
    <row r="23" spans="1:12" ht="15.6" x14ac:dyDescent="0.3">
      <c r="A23" s="3" t="s">
        <v>18</v>
      </c>
      <c r="B23" s="8" t="s">
        <v>5</v>
      </c>
      <c r="C23" s="8" t="s">
        <v>2</v>
      </c>
      <c r="D23" s="4">
        <f>D24+D25+D26+D27</f>
        <v>48751.6</v>
      </c>
      <c r="E23" s="5">
        <v>56144.221590000001</v>
      </c>
      <c r="F23" s="5">
        <v>0</v>
      </c>
      <c r="G23" s="5">
        <v>56144.221590000001</v>
      </c>
      <c r="H23" s="5">
        <v>0</v>
      </c>
      <c r="I23" s="5">
        <v>56144.221590000001</v>
      </c>
      <c r="J23" s="5">
        <v>0</v>
      </c>
      <c r="K23" s="4">
        <v>44373.8</v>
      </c>
      <c r="L23" s="4">
        <v>42837.599999999999</v>
      </c>
    </row>
    <row r="24" spans="1:12" ht="15.6" outlineLevel="1" x14ac:dyDescent="0.3">
      <c r="A24" s="3" t="s">
        <v>34</v>
      </c>
      <c r="B24" s="8" t="s">
        <v>5</v>
      </c>
      <c r="C24" s="8" t="s">
        <v>1</v>
      </c>
      <c r="D24" s="4">
        <v>100</v>
      </c>
      <c r="E24" s="5">
        <v>70</v>
      </c>
      <c r="F24" s="5">
        <v>0</v>
      </c>
      <c r="G24" s="5">
        <v>70</v>
      </c>
      <c r="H24" s="5">
        <v>0</v>
      </c>
      <c r="I24" s="5">
        <v>70</v>
      </c>
      <c r="J24" s="5">
        <v>0</v>
      </c>
      <c r="K24" s="4">
        <v>100</v>
      </c>
      <c r="L24" s="4">
        <v>100</v>
      </c>
    </row>
    <row r="25" spans="1:12" ht="15.6" outlineLevel="1" x14ac:dyDescent="0.3">
      <c r="A25" s="3" t="s">
        <v>35</v>
      </c>
      <c r="B25" s="8" t="s">
        <v>5</v>
      </c>
      <c r="C25" s="8" t="s">
        <v>12</v>
      </c>
      <c r="D25" s="4">
        <v>5000</v>
      </c>
      <c r="E25" s="5">
        <v>9165</v>
      </c>
      <c r="F25" s="5">
        <v>0</v>
      </c>
      <c r="G25" s="5">
        <v>9165</v>
      </c>
      <c r="H25" s="5">
        <v>0</v>
      </c>
      <c r="I25" s="5">
        <v>9165</v>
      </c>
      <c r="J25" s="5">
        <v>0</v>
      </c>
      <c r="K25" s="4">
        <v>4500</v>
      </c>
      <c r="L25" s="4">
        <v>4500</v>
      </c>
    </row>
    <row r="26" spans="1:12" ht="15.6" outlineLevel="1" x14ac:dyDescent="0.3">
      <c r="A26" s="3" t="s">
        <v>36</v>
      </c>
      <c r="B26" s="8" t="s">
        <v>5</v>
      </c>
      <c r="C26" s="8" t="s">
        <v>13</v>
      </c>
      <c r="D26" s="4">
        <v>43571.6</v>
      </c>
      <c r="E26" s="5">
        <v>46782.221590000001</v>
      </c>
      <c r="F26" s="5">
        <v>0</v>
      </c>
      <c r="G26" s="5">
        <v>46782.221590000001</v>
      </c>
      <c r="H26" s="5">
        <v>0</v>
      </c>
      <c r="I26" s="5">
        <v>46782.221590000001</v>
      </c>
      <c r="J26" s="5">
        <v>0</v>
      </c>
      <c r="K26" s="4">
        <v>39693.800000000003</v>
      </c>
      <c r="L26" s="4">
        <v>38157.599999999999</v>
      </c>
    </row>
    <row r="27" spans="1:12" ht="15.6" outlineLevel="1" x14ac:dyDescent="0.3">
      <c r="A27" s="3" t="s">
        <v>37</v>
      </c>
      <c r="B27" s="8" t="s">
        <v>5</v>
      </c>
      <c r="C27" s="8" t="s">
        <v>14</v>
      </c>
      <c r="D27" s="4">
        <v>80</v>
      </c>
      <c r="E27" s="5">
        <v>127</v>
      </c>
      <c r="F27" s="5">
        <v>0</v>
      </c>
      <c r="G27" s="5">
        <v>127</v>
      </c>
      <c r="H27" s="5">
        <v>0</v>
      </c>
      <c r="I27" s="5">
        <v>127</v>
      </c>
      <c r="J27" s="5">
        <v>0</v>
      </c>
      <c r="K27" s="4">
        <v>80</v>
      </c>
      <c r="L27" s="4">
        <v>80</v>
      </c>
    </row>
    <row r="28" spans="1:12" ht="15.6" x14ac:dyDescent="0.3">
      <c r="A28" s="3" t="s">
        <v>19</v>
      </c>
      <c r="B28" s="8" t="s">
        <v>6</v>
      </c>
      <c r="C28" s="8" t="s">
        <v>2</v>
      </c>
      <c r="D28" s="4">
        <f>D29+D30</f>
        <v>1544</v>
      </c>
      <c r="E28" s="5">
        <v>1129.0889999999999</v>
      </c>
      <c r="F28" s="5">
        <v>0</v>
      </c>
      <c r="G28" s="5">
        <v>1129.0889999999999</v>
      </c>
      <c r="H28" s="5">
        <v>0</v>
      </c>
      <c r="I28" s="5">
        <v>1129.0889999999999</v>
      </c>
      <c r="J28" s="5">
        <v>0</v>
      </c>
      <c r="K28" s="4">
        <v>1434</v>
      </c>
      <c r="L28" s="4">
        <v>400</v>
      </c>
    </row>
    <row r="29" spans="1:12" ht="15.6" outlineLevel="1" x14ac:dyDescent="0.3">
      <c r="A29" s="3" t="s">
        <v>38</v>
      </c>
      <c r="B29" s="8" t="s">
        <v>6</v>
      </c>
      <c r="C29" s="8" t="s">
        <v>3</v>
      </c>
      <c r="D29" s="4">
        <v>1134</v>
      </c>
      <c r="E29" s="5">
        <v>300</v>
      </c>
      <c r="F29" s="5">
        <v>0</v>
      </c>
      <c r="G29" s="5">
        <v>300</v>
      </c>
      <c r="H29" s="5">
        <v>0</v>
      </c>
      <c r="I29" s="5">
        <v>300</v>
      </c>
      <c r="J29" s="5">
        <v>0</v>
      </c>
      <c r="K29" s="4">
        <v>634</v>
      </c>
      <c r="L29" s="4">
        <v>0</v>
      </c>
    </row>
    <row r="30" spans="1:12" ht="15.6" outlineLevel="1" x14ac:dyDescent="0.3">
      <c r="A30" s="3" t="s">
        <v>39</v>
      </c>
      <c r="B30" s="8" t="s">
        <v>6</v>
      </c>
      <c r="C30" s="8" t="s">
        <v>4</v>
      </c>
      <c r="D30" s="4">
        <v>410</v>
      </c>
      <c r="E30" s="5">
        <v>829.08900000000006</v>
      </c>
      <c r="F30" s="5">
        <v>0</v>
      </c>
      <c r="G30" s="5">
        <v>829.08900000000006</v>
      </c>
      <c r="H30" s="5">
        <v>0</v>
      </c>
      <c r="I30" s="5">
        <v>829.08900000000006</v>
      </c>
      <c r="J30" s="5">
        <v>0</v>
      </c>
      <c r="K30" s="4">
        <v>800</v>
      </c>
      <c r="L30" s="4">
        <v>400</v>
      </c>
    </row>
    <row r="31" spans="1:12" ht="15.6" x14ac:dyDescent="0.3">
      <c r="A31" s="3" t="s">
        <v>20</v>
      </c>
      <c r="B31" s="8" t="s">
        <v>7</v>
      </c>
      <c r="C31" s="8" t="s">
        <v>2</v>
      </c>
      <c r="D31" s="4">
        <f>D32+D33</f>
        <v>3807.4</v>
      </c>
      <c r="E31" s="5">
        <v>5831.5303700000004</v>
      </c>
      <c r="F31" s="5">
        <v>0</v>
      </c>
      <c r="G31" s="5">
        <v>5831.5303700000004</v>
      </c>
      <c r="H31" s="5">
        <v>0</v>
      </c>
      <c r="I31" s="5">
        <v>5831.5303700000004</v>
      </c>
      <c r="J31" s="5">
        <v>0</v>
      </c>
      <c r="K31" s="4">
        <v>263.7</v>
      </c>
      <c r="L31" s="4">
        <v>65.7</v>
      </c>
    </row>
    <row r="32" spans="1:12" ht="15.6" outlineLevel="1" x14ac:dyDescent="0.3">
      <c r="A32" s="3" t="s">
        <v>40</v>
      </c>
      <c r="B32" s="8" t="s">
        <v>7</v>
      </c>
      <c r="C32" s="8" t="s">
        <v>3</v>
      </c>
      <c r="D32" s="4">
        <v>91</v>
      </c>
      <c r="E32" s="5">
        <v>75.989999999999995</v>
      </c>
      <c r="F32" s="5">
        <v>0</v>
      </c>
      <c r="G32" s="5">
        <v>75.989999999999995</v>
      </c>
      <c r="H32" s="5">
        <v>0</v>
      </c>
      <c r="I32" s="5">
        <v>75.989999999999995</v>
      </c>
      <c r="J32" s="5">
        <v>0</v>
      </c>
      <c r="K32" s="4">
        <v>39</v>
      </c>
      <c r="L32" s="4">
        <v>41</v>
      </c>
    </row>
    <row r="33" spans="1:12" ht="15.6" outlineLevel="1" x14ac:dyDescent="0.3">
      <c r="A33" s="3" t="s">
        <v>41</v>
      </c>
      <c r="B33" s="8" t="s">
        <v>7</v>
      </c>
      <c r="C33" s="8" t="s">
        <v>6</v>
      </c>
      <c r="D33" s="4">
        <v>3716.4</v>
      </c>
      <c r="E33" s="5">
        <v>5755.5403699999997</v>
      </c>
      <c r="F33" s="5">
        <v>0</v>
      </c>
      <c r="G33" s="5">
        <v>5755.5403699999997</v>
      </c>
      <c r="H33" s="5">
        <v>0</v>
      </c>
      <c r="I33" s="5">
        <v>5755.5403699999997</v>
      </c>
      <c r="J33" s="5">
        <v>0</v>
      </c>
      <c r="K33" s="4">
        <v>224.7</v>
      </c>
      <c r="L33" s="4">
        <v>24.7</v>
      </c>
    </row>
    <row r="34" spans="1:12" ht="15.6" x14ac:dyDescent="0.3">
      <c r="A34" s="3" t="s">
        <v>21</v>
      </c>
      <c r="B34" s="8" t="s">
        <v>15</v>
      </c>
      <c r="C34" s="8" t="s">
        <v>2</v>
      </c>
      <c r="D34" s="4">
        <f>D35+D36+D37+D38+D39</f>
        <v>88261.700000000012</v>
      </c>
      <c r="E34" s="5">
        <v>98177.369649999993</v>
      </c>
      <c r="F34" s="5">
        <v>0</v>
      </c>
      <c r="G34" s="5">
        <v>98177.369649999993</v>
      </c>
      <c r="H34" s="5">
        <v>0</v>
      </c>
      <c r="I34" s="5">
        <v>98177.369649999993</v>
      </c>
      <c r="J34" s="5">
        <v>0</v>
      </c>
      <c r="K34" s="4">
        <v>73676.94</v>
      </c>
      <c r="L34" s="4">
        <v>73021.440000000002</v>
      </c>
    </row>
    <row r="35" spans="1:12" ht="15.6" outlineLevel="1" x14ac:dyDescent="0.3">
      <c r="A35" s="3" t="s">
        <v>42</v>
      </c>
      <c r="B35" s="8" t="s">
        <v>15</v>
      </c>
      <c r="C35" s="8" t="s">
        <v>1</v>
      </c>
      <c r="D35" s="4">
        <v>63839.6</v>
      </c>
      <c r="E35" s="5">
        <v>75086.427840000004</v>
      </c>
      <c r="F35" s="5">
        <v>0</v>
      </c>
      <c r="G35" s="5">
        <v>75086.427840000004</v>
      </c>
      <c r="H35" s="5">
        <v>0</v>
      </c>
      <c r="I35" s="5">
        <v>75086.427840000004</v>
      </c>
      <c r="J35" s="5">
        <v>0</v>
      </c>
      <c r="K35" s="4">
        <v>52402.1</v>
      </c>
      <c r="L35" s="4">
        <v>51668.7</v>
      </c>
    </row>
    <row r="36" spans="1:12" ht="15.6" outlineLevel="1" x14ac:dyDescent="0.3">
      <c r="A36" s="3" t="s">
        <v>43</v>
      </c>
      <c r="B36" s="8" t="s">
        <v>15</v>
      </c>
      <c r="C36" s="8" t="s">
        <v>4</v>
      </c>
      <c r="D36" s="4">
        <v>15850.5</v>
      </c>
      <c r="E36" s="5">
        <v>15472.88881</v>
      </c>
      <c r="F36" s="5">
        <v>0</v>
      </c>
      <c r="G36" s="5">
        <v>15472.88881</v>
      </c>
      <c r="H36" s="5">
        <v>0</v>
      </c>
      <c r="I36" s="5">
        <v>15472.88881</v>
      </c>
      <c r="J36" s="5">
        <v>0</v>
      </c>
      <c r="K36" s="4">
        <v>13692.4</v>
      </c>
      <c r="L36" s="4">
        <v>13770.3</v>
      </c>
    </row>
    <row r="37" spans="1:12" ht="31.2" outlineLevel="1" x14ac:dyDescent="0.3">
      <c r="A37" s="3" t="s">
        <v>44</v>
      </c>
      <c r="B37" s="8" t="s">
        <v>15</v>
      </c>
      <c r="C37" s="8" t="s">
        <v>6</v>
      </c>
      <c r="D37" s="4">
        <v>221.1</v>
      </c>
      <c r="E37" s="5">
        <v>86.84</v>
      </c>
      <c r="F37" s="5">
        <v>0</v>
      </c>
      <c r="G37" s="5">
        <v>86.84</v>
      </c>
      <c r="H37" s="5">
        <v>0</v>
      </c>
      <c r="I37" s="5">
        <v>86.84</v>
      </c>
      <c r="J37" s="5">
        <v>0</v>
      </c>
      <c r="K37" s="4">
        <v>86.84</v>
      </c>
      <c r="L37" s="4">
        <v>86.84</v>
      </c>
    </row>
    <row r="38" spans="1:12" ht="15.6" outlineLevel="1" x14ac:dyDescent="0.3">
      <c r="A38" s="3" t="s">
        <v>45</v>
      </c>
      <c r="B38" s="8" t="s">
        <v>15</v>
      </c>
      <c r="C38" s="8" t="s">
        <v>15</v>
      </c>
      <c r="D38" s="4">
        <v>35</v>
      </c>
      <c r="E38" s="5">
        <v>35</v>
      </c>
      <c r="F38" s="5">
        <v>0</v>
      </c>
      <c r="G38" s="5">
        <v>35</v>
      </c>
      <c r="H38" s="5">
        <v>0</v>
      </c>
      <c r="I38" s="5">
        <v>35</v>
      </c>
      <c r="J38" s="5">
        <v>0</v>
      </c>
      <c r="K38" s="4">
        <v>35</v>
      </c>
      <c r="L38" s="4">
        <v>35</v>
      </c>
    </row>
    <row r="39" spans="1:12" ht="15.6" outlineLevel="1" x14ac:dyDescent="0.3">
      <c r="A39" s="3" t="s">
        <v>46</v>
      </c>
      <c r="B39" s="8" t="s">
        <v>15</v>
      </c>
      <c r="C39" s="8" t="s">
        <v>13</v>
      </c>
      <c r="D39" s="4">
        <v>8315.5</v>
      </c>
      <c r="E39" s="5">
        <v>7496.2129999999997</v>
      </c>
      <c r="F39" s="5">
        <v>0</v>
      </c>
      <c r="G39" s="5">
        <v>7496.2129999999997</v>
      </c>
      <c r="H39" s="5">
        <v>0</v>
      </c>
      <c r="I39" s="5">
        <v>7496.2129999999997</v>
      </c>
      <c r="J39" s="5">
        <v>0</v>
      </c>
      <c r="K39" s="4">
        <v>7460.6</v>
      </c>
      <c r="L39" s="4">
        <v>7460.6</v>
      </c>
    </row>
    <row r="40" spans="1:12" ht="15.6" x14ac:dyDescent="0.3">
      <c r="A40" s="3" t="s">
        <v>22</v>
      </c>
      <c r="B40" s="8" t="s">
        <v>12</v>
      </c>
      <c r="C40" s="8" t="s">
        <v>2</v>
      </c>
      <c r="D40" s="4">
        <f>D41</f>
        <v>29748.2</v>
      </c>
      <c r="E40" s="5">
        <v>29960.232</v>
      </c>
      <c r="F40" s="5">
        <v>0</v>
      </c>
      <c r="G40" s="5">
        <v>29960.232</v>
      </c>
      <c r="H40" s="5">
        <v>0</v>
      </c>
      <c r="I40" s="5">
        <v>29960.232</v>
      </c>
      <c r="J40" s="5">
        <v>0</v>
      </c>
      <c r="K40" s="4">
        <v>27683.4</v>
      </c>
      <c r="L40" s="4">
        <v>27894.400000000001</v>
      </c>
    </row>
    <row r="41" spans="1:12" ht="15.6" outlineLevel="1" x14ac:dyDescent="0.3">
      <c r="A41" s="3" t="s">
        <v>47</v>
      </c>
      <c r="B41" s="8" t="s">
        <v>12</v>
      </c>
      <c r="C41" s="8" t="s">
        <v>1</v>
      </c>
      <c r="D41" s="4">
        <v>29748.2</v>
      </c>
      <c r="E41" s="5">
        <v>29960.232</v>
      </c>
      <c r="F41" s="5">
        <v>0</v>
      </c>
      <c r="G41" s="5">
        <v>29960.232</v>
      </c>
      <c r="H41" s="5">
        <v>0</v>
      </c>
      <c r="I41" s="5">
        <v>29960.232</v>
      </c>
      <c r="J41" s="5">
        <v>0</v>
      </c>
      <c r="K41" s="4">
        <v>27683.4</v>
      </c>
      <c r="L41" s="4">
        <v>27894.400000000001</v>
      </c>
    </row>
    <row r="42" spans="1:12" ht="15.6" x14ac:dyDescent="0.3">
      <c r="A42" s="3" t="s">
        <v>23</v>
      </c>
      <c r="B42" s="8" t="s">
        <v>10</v>
      </c>
      <c r="C42" s="8" t="s">
        <v>2</v>
      </c>
      <c r="D42" s="4">
        <f>D43+D44+D45</f>
        <v>15439.3</v>
      </c>
      <c r="E42" s="5">
        <v>14808.29617</v>
      </c>
      <c r="F42" s="5">
        <v>0</v>
      </c>
      <c r="G42" s="5">
        <v>14808.29617</v>
      </c>
      <c r="H42" s="5">
        <v>0</v>
      </c>
      <c r="I42" s="5">
        <v>14808.29617</v>
      </c>
      <c r="J42" s="5">
        <v>0</v>
      </c>
      <c r="K42" s="4">
        <v>12047.4</v>
      </c>
      <c r="L42" s="4">
        <v>10287</v>
      </c>
    </row>
    <row r="43" spans="1:12" ht="15.6" outlineLevel="1" x14ac:dyDescent="0.3">
      <c r="A43" s="3" t="s">
        <v>48</v>
      </c>
      <c r="B43" s="8" t="s">
        <v>10</v>
      </c>
      <c r="C43" s="8" t="s">
        <v>1</v>
      </c>
      <c r="D43" s="4">
        <v>4003.6</v>
      </c>
      <c r="E43" s="5">
        <v>3900.1961700000002</v>
      </c>
      <c r="F43" s="5">
        <v>0</v>
      </c>
      <c r="G43" s="5">
        <v>3900.1961700000002</v>
      </c>
      <c r="H43" s="5">
        <v>0</v>
      </c>
      <c r="I43" s="5">
        <v>3900.1961700000002</v>
      </c>
      <c r="J43" s="5">
        <v>0</v>
      </c>
      <c r="K43" s="4">
        <v>3479</v>
      </c>
      <c r="L43" s="4">
        <v>3479</v>
      </c>
    </row>
    <row r="44" spans="1:12" ht="15.6" outlineLevel="1" x14ac:dyDescent="0.3">
      <c r="A44" s="3" t="s">
        <v>49</v>
      </c>
      <c r="B44" s="8" t="s">
        <v>10</v>
      </c>
      <c r="C44" s="8" t="s">
        <v>4</v>
      </c>
      <c r="D44" s="4">
        <v>7345.2</v>
      </c>
      <c r="E44" s="5">
        <v>7364.1</v>
      </c>
      <c r="F44" s="5">
        <v>0</v>
      </c>
      <c r="G44" s="5">
        <v>7364.1</v>
      </c>
      <c r="H44" s="5">
        <v>0</v>
      </c>
      <c r="I44" s="5">
        <v>7364.1</v>
      </c>
      <c r="J44" s="5">
        <v>0</v>
      </c>
      <c r="K44" s="4">
        <v>2793</v>
      </c>
      <c r="L44" s="4">
        <v>2914</v>
      </c>
    </row>
    <row r="45" spans="1:12" ht="15.6" outlineLevel="1" x14ac:dyDescent="0.3">
      <c r="A45" s="3" t="s">
        <v>50</v>
      </c>
      <c r="B45" s="8" t="s">
        <v>10</v>
      </c>
      <c r="C45" s="8" t="s">
        <v>5</v>
      </c>
      <c r="D45" s="4">
        <v>4090.5</v>
      </c>
      <c r="E45" s="5">
        <v>3544</v>
      </c>
      <c r="F45" s="5">
        <v>0</v>
      </c>
      <c r="G45" s="5">
        <v>3544</v>
      </c>
      <c r="H45" s="5">
        <v>0</v>
      </c>
      <c r="I45" s="5">
        <v>3544</v>
      </c>
      <c r="J45" s="5">
        <v>0</v>
      </c>
      <c r="K45" s="4">
        <v>5775.4</v>
      </c>
      <c r="L45" s="4">
        <v>3894</v>
      </c>
    </row>
    <row r="46" spans="1:12" ht="15.6" x14ac:dyDescent="0.3">
      <c r="A46" s="3" t="s">
        <v>24</v>
      </c>
      <c r="B46" s="8" t="s">
        <v>8</v>
      </c>
      <c r="C46" s="8" t="s">
        <v>2</v>
      </c>
      <c r="D46" s="4">
        <f>D47+D48</f>
        <v>753</v>
      </c>
      <c r="E46" s="5">
        <v>1003</v>
      </c>
      <c r="F46" s="5">
        <v>0</v>
      </c>
      <c r="G46" s="5">
        <v>1003</v>
      </c>
      <c r="H46" s="5">
        <v>0</v>
      </c>
      <c r="I46" s="5">
        <v>1003</v>
      </c>
      <c r="J46" s="5">
        <v>0</v>
      </c>
      <c r="K46" s="4">
        <v>53</v>
      </c>
      <c r="L46" s="4">
        <v>53</v>
      </c>
    </row>
    <row r="47" spans="1:12" ht="15.6" outlineLevel="1" x14ac:dyDescent="0.3">
      <c r="A47" s="3" t="s">
        <v>51</v>
      </c>
      <c r="B47" s="8" t="s">
        <v>8</v>
      </c>
      <c r="C47" s="8" t="s">
        <v>3</v>
      </c>
      <c r="D47" s="4">
        <v>53</v>
      </c>
      <c r="E47" s="5">
        <v>303</v>
      </c>
      <c r="F47" s="5">
        <v>0</v>
      </c>
      <c r="G47" s="5">
        <v>303</v>
      </c>
      <c r="H47" s="5">
        <v>0</v>
      </c>
      <c r="I47" s="5">
        <v>303</v>
      </c>
      <c r="J47" s="5">
        <v>0</v>
      </c>
      <c r="K47" s="4">
        <v>53</v>
      </c>
      <c r="L47" s="4">
        <v>53</v>
      </c>
    </row>
    <row r="48" spans="1:12" ht="15.6" outlineLevel="1" x14ac:dyDescent="0.3">
      <c r="A48" s="3" t="s">
        <v>52</v>
      </c>
      <c r="B48" s="8" t="s">
        <v>8</v>
      </c>
      <c r="C48" s="8" t="s">
        <v>4</v>
      </c>
      <c r="D48" s="4">
        <v>700</v>
      </c>
      <c r="E48" s="5">
        <v>700</v>
      </c>
      <c r="F48" s="5">
        <v>0</v>
      </c>
      <c r="G48" s="5">
        <v>700</v>
      </c>
      <c r="H48" s="5">
        <v>0</v>
      </c>
      <c r="I48" s="5">
        <v>700</v>
      </c>
      <c r="J48" s="5">
        <v>0</v>
      </c>
      <c r="K48" s="4">
        <v>0</v>
      </c>
      <c r="L48" s="4">
        <v>0</v>
      </c>
    </row>
    <row r="49" spans="1:12" ht="46.8" x14ac:dyDescent="0.3">
      <c r="A49" s="3" t="s">
        <v>25</v>
      </c>
      <c r="B49" s="8" t="s">
        <v>11</v>
      </c>
      <c r="C49" s="8" t="s">
        <v>2</v>
      </c>
      <c r="D49" s="4">
        <f>D50+D51</f>
        <v>37795.300000000003</v>
      </c>
      <c r="E49" s="5">
        <v>41125.199999999997</v>
      </c>
      <c r="F49" s="5">
        <v>0</v>
      </c>
      <c r="G49" s="5">
        <v>41125.199999999997</v>
      </c>
      <c r="H49" s="5">
        <v>0</v>
      </c>
      <c r="I49" s="5">
        <v>41125.199999999997</v>
      </c>
      <c r="J49" s="5">
        <v>0</v>
      </c>
      <c r="K49" s="4">
        <v>34154.1</v>
      </c>
      <c r="L49" s="4">
        <v>33418.300000000003</v>
      </c>
    </row>
    <row r="50" spans="1:12" ht="46.8" outlineLevel="1" x14ac:dyDescent="0.3">
      <c r="A50" s="3" t="s">
        <v>53</v>
      </c>
      <c r="B50" s="8" t="s">
        <v>11</v>
      </c>
      <c r="C50" s="8" t="s">
        <v>1</v>
      </c>
      <c r="D50" s="4">
        <v>15000</v>
      </c>
      <c r="E50" s="5">
        <v>14974.4</v>
      </c>
      <c r="F50" s="5">
        <v>0</v>
      </c>
      <c r="G50" s="5">
        <v>14974.4</v>
      </c>
      <c r="H50" s="5">
        <v>0</v>
      </c>
      <c r="I50" s="5">
        <v>14974.4</v>
      </c>
      <c r="J50" s="5">
        <v>0</v>
      </c>
      <c r="K50" s="4">
        <v>14000</v>
      </c>
      <c r="L50" s="4">
        <v>14000</v>
      </c>
    </row>
    <row r="51" spans="1:12" ht="15.6" outlineLevel="1" x14ac:dyDescent="0.3">
      <c r="A51" s="3" t="s">
        <v>54</v>
      </c>
      <c r="B51" s="8" t="s">
        <v>11</v>
      </c>
      <c r="C51" s="8" t="s">
        <v>4</v>
      </c>
      <c r="D51" s="4">
        <v>22795.3</v>
      </c>
      <c r="E51" s="5">
        <v>26150.799999999999</v>
      </c>
      <c r="F51" s="5">
        <v>0</v>
      </c>
      <c r="G51" s="5">
        <v>26150.799999999999</v>
      </c>
      <c r="H51" s="5">
        <v>0</v>
      </c>
      <c r="I51" s="5">
        <v>26150.799999999999</v>
      </c>
      <c r="J51" s="5">
        <v>0</v>
      </c>
      <c r="K51" s="4">
        <v>20154.099999999999</v>
      </c>
      <c r="L51" s="4">
        <v>19418.3</v>
      </c>
    </row>
    <row r="52" spans="1:12" ht="28.2" customHeight="1" x14ac:dyDescent="0.3">
      <c r="A52" s="23" t="s">
        <v>56</v>
      </c>
      <c r="B52" s="23"/>
      <c r="C52" s="23"/>
      <c r="D52" s="23"/>
      <c r="E52" s="7"/>
      <c r="F52" s="7"/>
      <c r="G52" s="7"/>
      <c r="H52" s="7"/>
      <c r="I52" s="7"/>
      <c r="J52" s="7"/>
      <c r="K52" s="6"/>
      <c r="L52" s="6"/>
    </row>
  </sheetData>
  <mergeCells count="4">
    <mergeCell ref="A52:D52"/>
    <mergeCell ref="B1:D1"/>
    <mergeCell ref="B5:D5"/>
    <mergeCell ref="A7:D7"/>
  </mergeCells>
  <pageMargins left="1.1811023622047245" right="0.39370078740157483" top="0.98425196850393704" bottom="0.78740157480314965" header="0.39370078740157483" footer="0.51181102362204722"/>
  <pageSetup paperSize="9" scale="90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5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0B541F-0D61-40D8-A2FB-1A48A9663A2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2024-11-09T11:54:39Z</cp:lastPrinted>
  <dcterms:created xsi:type="dcterms:W3CDTF">2024-10-28T12:30:02Z</dcterms:created>
  <dcterms:modified xsi:type="dcterms:W3CDTF">2024-11-09T11:54:43Z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