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0932"/>
  </bookViews>
  <sheets>
    <sheet name="Лист1" sheetId="1" r:id="rId1"/>
  </sheets>
  <definedNames>
    <definedName name="_xlnm.Print_Titles" localSheetId="0">Лист1!$10:$10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1" l="1"/>
  <c r="C57" i="1" l="1"/>
  <c r="C44" i="1"/>
  <c r="C38" i="1"/>
  <c r="C30" i="1" l="1"/>
  <c r="C60" i="1" l="1"/>
  <c r="C12" i="1" l="1"/>
  <c r="C33" i="1" l="1"/>
  <c r="C27" i="1"/>
  <c r="C25" i="1"/>
  <c r="C23" i="1"/>
  <c r="C21" i="1"/>
  <c r="C19" i="1"/>
  <c r="C14" i="1"/>
  <c r="C16" i="1" l="1"/>
  <c r="C11" i="1" s="1"/>
  <c r="C48" i="1"/>
  <c r="C47" i="1" s="1"/>
  <c r="C56" i="1" l="1"/>
  <c r="C37" i="1" s="1"/>
  <c r="C36" i="1" s="1"/>
  <c r="C63" i="1" s="1"/>
</calcChain>
</file>

<file path=xl/sharedStrings.xml><?xml version="1.0" encoding="utf-8"?>
<sst xmlns="http://schemas.openxmlformats.org/spreadsheetml/2006/main" count="114" uniqueCount="108">
  <si>
    <t xml:space="preserve">Код бюджетной классификации </t>
  </si>
  <si>
    <t>Наименование доходов бюджета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</si>
  <si>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</si>
  <si>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</si>
  <si>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</si>
  <si>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</si>
  <si>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</si>
  <si>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</si>
  <si>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000 1 03 00000 00 0000 000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</si>
  <si>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</si>
  <si>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</si>
  <si>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</si>
  <si>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</si>
  <si>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</si>
  <si>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</si>
  <si>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</si>
  <si>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</si>
  <si>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</si>
  <si>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</si>
  <si>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</si>
  <si>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</si>
  <si>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</si>
  <si>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</si>
  <si>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</si>
  <si>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</si>
  <si>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</si>
  <si>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000 1 11 00000 00 0000 000</t>
  </si>
  <si>
    <t>ДОХОДЫ ОТ ИСПОЛЬЗОВАНИЯ 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</si>
  <si>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</si>
  <si>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</si>
  <si>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</si>
  <si>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</si>
  <si>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</si>
  <si>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</si>
  <si>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</si>
  <si>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</si>
  <si>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</si>
  <si>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</si>
  <si>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</si>
  <si>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</si>
  <si>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</si>
  <si>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</si>
  <si>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</si>
  <si>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</si>
  <si>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</si>
  <si>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</si>
  <si>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000 1 16 01000 01 0000 140</t>
  </si>
  <si>
    <t>Административные штрафы, установленные Кодексом Российской Федерации об административных правонарушениях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</si>
  <si>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</si>
  <si>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</si>
  <si>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</si>
  <si>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</si>
  <si>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</si>
  <si>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 бюджетам бюджетной системы Российской Федерации </t>
  </si>
  <si>
    <t>912 2 02 15001 05 0000 150</t>
  </si>
  <si>
    <r>
      <t>Дотации бюджетам муниципальных районов на выравнивание  бюджетной обеспеченности</t>
    </r>
    <r>
      <rPr>
        <sz val="12"/>
        <color theme="1"/>
        <rFont val="Times New Roman"/>
        <family val="1"/>
        <charset val="204"/>
      </rPr>
      <t xml:space="preserve"> из бюджета субъекта Российской Федерации</t>
    </r>
  </si>
  <si>
    <t>000 2 02 20000 00 0000 150</t>
  </si>
  <si>
    <t>Субсидии  бюджетам бюджетной системы  Российской Федерации (межбюджетные субсидии)</t>
  </si>
  <si>
    <t>936 2 02 20216 05 0000 150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</si>
  <si>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</si>
  <si>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936 2 02 25519 05 0000 150</t>
  </si>
  <si>
    <t>Субсидии бюджетам муниципальных районов на поддержку отрасли культуры</t>
  </si>
  <si>
    <t>000 2 02 29999 00 0000 150</t>
  </si>
  <si>
    <t xml:space="preserve">Прочие субсидии </t>
  </si>
  <si>
    <t>Прочие субсидии бюджетам муниципальных районов</t>
  </si>
  <si>
    <t>912 2 02 29999 05 0000 150</t>
  </si>
  <si>
    <t>936 2 02 29999 05 0000 150</t>
  </si>
  <si>
    <t>000 2 02 30000 00 0000 150</t>
  </si>
  <si>
    <t xml:space="preserve">Субвенции 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</si>
  <si>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</si>
  <si>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</si>
  <si>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903 2 02 30024 05 0000 150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</si>
  <si>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</si>
  <si>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912 2 02 30024 05 0000 150</t>
  </si>
  <si>
    <t>936 2 02 30024 05 0000 150</t>
  </si>
  <si>
    <t>936 2 02 30027 05 0000 150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</si>
  <si>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</si>
  <si>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903 2 02 30029 05 0000 150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</si>
  <si>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</si>
  <si>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936 2 02 35120 05 0000 150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</si>
  <si>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</si>
  <si>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903 2 02 39999 05 0000 150</t>
  </si>
  <si>
    <r>
      <t xml:space="preserve">Прочие субвенции </t>
    </r>
    <r>
      <rPr>
        <sz val="12"/>
        <color theme="1"/>
        <rFont val="Times New Roman"/>
        <family val="1"/>
        <charset val="204"/>
      </rPr>
      <t>бюджетам муниципальных районов</t>
    </r>
  </si>
  <si>
    <t>000 2 02 40000 00 0000 150</t>
  </si>
  <si>
    <t>Иные межбюджетные трансферты</t>
  </si>
  <si>
    <t>000 2 02 40014 05 0000 150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</si>
  <si>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</si>
  <si>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912 2 02 40014 05 0000 150</t>
  </si>
  <si>
    <t>936 2 02 40014 05 0000 150</t>
  </si>
  <si>
    <t>000 2 02 49999 00 0000 150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</si>
  <si>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</si>
  <si>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</si>
  <si>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ВСЕГО ДОХОДОВ</t>
  </si>
  <si>
    <t xml:space="preserve">                                                                                                                                                   решением Даровской </t>
  </si>
  <si>
    <t>________________</t>
  </si>
  <si>
    <t xml:space="preserve">Сумма, 
(тыс. руб.) </t>
  </si>
  <si>
    <t>000 1 16 11000 01 0000 140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</si>
  <si>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</si>
  <si>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903 2 02 49999 05 0000 150</t>
  </si>
  <si>
    <t>936 2 02 49999 05 0000 150</t>
  </si>
  <si>
    <t>000 1 14 06000 00 0000 000</t>
  </si>
  <si>
    <t>ПРОГНОЗИРУЕМЫЕ ОБЪЕМЫ 
поступления доходов районного бюджета по налоговым и неналоговым доходам по статьям, 
по безвозмездным поступлениям по подстатьям классификации доходов бюджетов на 2025 год</t>
  </si>
  <si>
    <t>936 2 02 25497 00 0000 150</t>
  </si>
  <si>
    <t>Субсидии бюджетам на реализацию мероприятий по обеспечению жильем молодых семей</t>
  </si>
  <si>
    <t xml:space="preserve">                                                                                                   УТВЕРЖДЕНЫ</t>
  </si>
  <si>
    <t xml:space="preserve">                                                                                                   Приложение № 3</t>
  </si>
  <si>
    <t xml:space="preserve">                                                                                                   решением Даровской 
                                                                                                   районной Думы
                                                                                                   Даровского района
                                                                                                   Кировской области
                                                                                                   от ___________ № __________</t>
  </si>
  <si>
    <t>Доходы от продажи земельных участков, находящихся в государственной и муниципальной собственности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</si>
</sst>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3">
      <alignment horizontal="left" wrapText="1" indent="2"/>
    </xf>
  </cellStyleXfs>
  <cellXfs count="31">
    <xf numFmtId="0" fontId="0" fillId="0" borderId="0" xfId="0"/>
    <xf numFmtId="0" fontId="2" fillId="0" borderId="0" xfId="0" applyFont="1" applyAlignment="1">
      <alignment horizontal="left" vertical="center" indent="15"/>
    </xf>
    <xf numFmtId="0" fontId="6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6" fillId="2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wrapText="1"/>
    </xf>
    <xf numFmtId="0" fontId="6" fillId="0" borderId="3" xfId="1" applyNumberFormat="1" applyFont="1" applyAlignment="1" applyProtection="1">
      <alignment wrapText="1"/>
    </xf>
    <xf numFmtId="0" fontId="0" fillId="0" borderId="2" xfId="0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</cellXfs>
  <cellStyles count="2">
    <cellStyle name="xl75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4"/>
  <sheetViews>
    <sheetView tabSelected="1" view="pageLayout" zoomScaleNormal="90" zoomScaleSheetLayoutView="100" workbookViewId="0">
      <selection activeCell="B5" sqref="B5:C5"/>
    </sheetView>
  </sheetViews>
  <sheetFormatPr defaultRowHeight="14.4" x14ac:dyDescent="0.3"/>
  <cols>
    <col min="1" max="1" width="27.6640625" customWidth="1"/>
    <col min="2" max="2" width="99" customWidth="1"/>
    <col min="3" max="3" width="16.33203125" style="7" customWidth="1"/>
  </cols>
  <sheetData>
    <row r="1" spans="1:3" ht="18" x14ac:dyDescent="0.3">
      <c r="A1" s="8"/>
      <c r="B1" s="8" t="s">
        <v>105</v>
      </c>
      <c r="C1" s="8"/>
    </row>
    <row r="2" spans="1:3" ht="18" x14ac:dyDescent="0.3">
      <c r="A2" s="8"/>
      <c r="B2" s="8"/>
      <c r="C2" s="8"/>
    </row>
    <row r="3" spans="1:3" ht="18" x14ac:dyDescent="0.3">
      <c r="A3" s="8"/>
      <c r="B3" s="8" t="s">
        <v>104</v>
      </c>
      <c r="C3" s="8"/>
    </row>
    <row r="4" spans="1:3" ht="18.75" x14ac:dyDescent="0.25">
      <c r="A4" s="1"/>
      <c r="B4" s="4"/>
    </row>
    <row r="5" spans="1:3" ht="90" customHeight="1" x14ac:dyDescent="0.3">
      <c r="A5" s="8" t="s">
        <v>93</v>
      </c>
      <c r="B5" s="27" t="s">
        <v>106</v>
      </c>
      <c r="C5" s="27"/>
    </row>
    <row r="6" spans="1:3" ht="28.95" customHeight="1" x14ac:dyDescent="0.25">
      <c r="A6" s="3"/>
      <c r="B6" s="3"/>
      <c r="C6" s="3"/>
    </row>
    <row r="7" spans="1:3" ht="54" customHeight="1" x14ac:dyDescent="0.3">
      <c r="A7" s="28" t="s">
        <v>101</v>
      </c>
      <c r="B7" s="29"/>
      <c r="C7" s="29"/>
    </row>
    <row r="8" spans="1:3" ht="19.2" customHeight="1" x14ac:dyDescent="0.25">
      <c r="A8" s="30"/>
      <c r="B8" s="30"/>
      <c r="C8" s="30"/>
    </row>
    <row r="9" spans="1:3" ht="31.2" x14ac:dyDescent="0.3">
      <c r="A9" s="9" t="s">
        <v>0</v>
      </c>
      <c r="B9" s="9" t="s">
        <v>1</v>
      </c>
      <c r="C9" s="9" t="s">
        <v>95</v>
      </c>
    </row>
    <row r="10" spans="1:3" ht="15.75" x14ac:dyDescent="0.25">
      <c r="A10" s="10">
        <v>1</v>
      </c>
      <c r="B10" s="10">
        <v>2</v>
      </c>
      <c r="C10" s="11">
        <v>3</v>
      </c>
    </row>
    <row r="11" spans="1:3" ht="15.6" x14ac:dyDescent="0.3">
      <c r="A11" s="18" t="s">
        <v>2</v>
      </c>
      <c r="B11" s="12" t="s">
        <v>3</v>
      </c>
      <c r="C11" s="19">
        <f>C12+C14+C16+C19+C21+C23+C25+C27+C30+C33</f>
        <v>130326.39999999999</v>
      </c>
    </row>
    <row r="12" spans="1:3" ht="15.6" x14ac:dyDescent="0.3">
      <c r="A12" s="18" t="s">
        <v>4</v>
      </c>
      <c r="B12" s="12" t="s">
        <v>5</v>
      </c>
      <c r="C12" s="19">
        <f>C13</f>
        <v>29305.599999999999</v>
      </c>
    </row>
    <row r="13" spans="1:3" ht="15.6" x14ac:dyDescent="0.3">
      <c r="A13" s="23" t="s">
        <v>6</v>
      </c>
      <c r="B13" s="5" t="s">
        <v>7</v>
      </c>
      <c r="C13" s="20">
        <v>29305.599999999999</v>
      </c>
    </row>
    <row r="14" spans="1:3" ht="31.2" x14ac:dyDescent="0.3">
      <c r="A14" s="18" t="s">
        <v>8</v>
      </c>
      <c r="B14" s="12" t="s">
        <v>9</v>
      </c>
      <c r="C14" s="19">
        <f>C15</f>
        <v>8444.6</v>
      </c>
    </row>
    <row r="15" spans="1:3" ht="18.600000000000001" customHeight="1" x14ac:dyDescent="0.3">
      <c r="A15" s="23" t="s">
        <v>10</v>
      </c>
      <c r="B15" s="5" t="s">
        <v>11</v>
      </c>
      <c r="C15" s="20">
        <v>8444.6</v>
      </c>
    </row>
    <row r="16" spans="1:3" ht="15.6" x14ac:dyDescent="0.3">
      <c r="A16" s="18" t="s">
        <v>12</v>
      </c>
      <c r="B16" s="12" t="s">
        <v>13</v>
      </c>
      <c r="C16" s="19">
        <f>C17+C18</f>
        <v>82060</v>
      </c>
    </row>
    <row r="17" spans="1:3" ht="15.6" x14ac:dyDescent="0.3">
      <c r="A17" s="2" t="s">
        <v>14</v>
      </c>
      <c r="B17" s="6" t="s">
        <v>15</v>
      </c>
      <c r="C17" s="20">
        <v>80000</v>
      </c>
    </row>
    <row r="18" spans="1:3" ht="15.6" x14ac:dyDescent="0.3">
      <c r="A18" s="23" t="s">
        <v>16</v>
      </c>
      <c r="B18" s="5" t="s">
        <v>17</v>
      </c>
      <c r="C18" s="20">
        <v>2060</v>
      </c>
    </row>
    <row r="19" spans="1:3" ht="15.6" x14ac:dyDescent="0.3">
      <c r="A19" s="18" t="s">
        <v>18</v>
      </c>
      <c r="B19" s="12" t="s">
        <v>19</v>
      </c>
      <c r="C19" s="19">
        <f>C20</f>
        <v>1129</v>
      </c>
    </row>
    <row r="20" spans="1:3" ht="15.6" x14ac:dyDescent="0.3">
      <c r="A20" s="23" t="s">
        <v>20</v>
      </c>
      <c r="B20" s="5" t="s">
        <v>21</v>
      </c>
      <c r="C20" s="20">
        <v>1129</v>
      </c>
    </row>
    <row r="21" spans="1:3" ht="15.6" x14ac:dyDescent="0.3">
      <c r="A21" s="18" t="s">
        <v>22</v>
      </c>
      <c r="B21" s="12" t="s">
        <v>23</v>
      </c>
      <c r="C21" s="19">
        <f>C22</f>
        <v>930</v>
      </c>
    </row>
    <row r="22" spans="1:3" ht="17.399999999999999" customHeight="1" x14ac:dyDescent="0.3">
      <c r="A22" s="23" t="s">
        <v>24</v>
      </c>
      <c r="B22" s="5" t="s">
        <v>25</v>
      </c>
      <c r="C22" s="20">
        <v>930</v>
      </c>
    </row>
    <row r="23" spans="1:3" ht="31.2" x14ac:dyDescent="0.3">
      <c r="A23" s="18" t="s">
        <v>26</v>
      </c>
      <c r="B23" s="12" t="s">
        <v>27</v>
      </c>
      <c r="C23" s="19">
        <f>C24</f>
        <v>1470.2</v>
      </c>
    </row>
    <row r="24" spans="1:3" ht="62.4" x14ac:dyDescent="0.3">
      <c r="A24" s="2" t="s">
        <v>28</v>
      </c>
      <c r="B24" s="6" t="s">
        <v>29</v>
      </c>
      <c r="C24" s="20">
        <v>1470.2</v>
      </c>
    </row>
    <row r="25" spans="1:3" ht="15.6" x14ac:dyDescent="0.3">
      <c r="A25" s="18" t="s">
        <v>30</v>
      </c>
      <c r="B25" s="12" t="s">
        <v>31</v>
      </c>
      <c r="C25" s="19">
        <f>C26</f>
        <v>27.7</v>
      </c>
    </row>
    <row r="26" spans="1:3" ht="15.6" x14ac:dyDescent="0.3">
      <c r="A26" s="23" t="s">
        <v>32</v>
      </c>
      <c r="B26" s="5" t="s">
        <v>33</v>
      </c>
      <c r="C26" s="20">
        <v>27.7</v>
      </c>
    </row>
    <row r="27" spans="1:3" ht="16.95" customHeight="1" x14ac:dyDescent="0.3">
      <c r="A27" s="13" t="s">
        <v>34</v>
      </c>
      <c r="B27" s="14" t="s">
        <v>35</v>
      </c>
      <c r="C27" s="19">
        <f>SUM(C28:C29)</f>
        <v>6465.9</v>
      </c>
    </row>
    <row r="28" spans="1:3" ht="15.6" x14ac:dyDescent="0.3">
      <c r="A28" s="16" t="s">
        <v>36</v>
      </c>
      <c r="B28" s="15" t="s">
        <v>37</v>
      </c>
      <c r="C28" s="20">
        <v>6242.7</v>
      </c>
    </row>
    <row r="29" spans="1:3" ht="15.6" x14ac:dyDescent="0.3">
      <c r="A29" s="16" t="s">
        <v>38</v>
      </c>
      <c r="B29" s="15" t="s">
        <v>39</v>
      </c>
      <c r="C29" s="20">
        <v>223.2</v>
      </c>
    </row>
    <row r="30" spans="1:3" ht="15.6" x14ac:dyDescent="0.3">
      <c r="A30" s="13" t="s">
        <v>40</v>
      </c>
      <c r="B30" s="14" t="s">
        <v>41</v>
      </c>
      <c r="C30" s="19">
        <f>C31+C32</f>
        <v>157.1</v>
      </c>
    </row>
    <row r="31" spans="1:3" ht="48.6" customHeight="1" x14ac:dyDescent="0.3">
      <c r="A31" s="2" t="s">
        <v>42</v>
      </c>
      <c r="B31" s="6" t="s">
        <v>43</v>
      </c>
      <c r="C31" s="20">
        <v>50</v>
      </c>
    </row>
    <row r="32" spans="1:3" ht="31.2" x14ac:dyDescent="0.3">
      <c r="A32" s="2" t="s">
        <v>100</v>
      </c>
      <c r="B32" s="25" t="s">
        <v>107</v>
      </c>
      <c r="C32" s="20">
        <v>107.1</v>
      </c>
    </row>
    <row r="33" spans="1:3" ht="15.6" x14ac:dyDescent="0.3">
      <c r="A33" s="13" t="s">
        <v>44</v>
      </c>
      <c r="B33" s="14" t="s">
        <v>45</v>
      </c>
      <c r="C33" s="19">
        <f>SUM(C34:C35)</f>
        <v>336.3</v>
      </c>
    </row>
    <row r="34" spans="1:3" ht="31.2" x14ac:dyDescent="0.3">
      <c r="A34" s="2" t="s">
        <v>46</v>
      </c>
      <c r="B34" s="6" t="s">
        <v>47</v>
      </c>
      <c r="C34" s="20">
        <v>136.30000000000001</v>
      </c>
    </row>
    <row r="35" spans="1:3" ht="62.4" x14ac:dyDescent="0.3">
      <c r="A35" s="2" t="s">
        <v>96</v>
      </c>
      <c r="B35" s="24" t="s">
        <v>97</v>
      </c>
      <c r="C35" s="20">
        <v>200</v>
      </c>
    </row>
    <row r="36" spans="1:3" ht="15.6" x14ac:dyDescent="0.3">
      <c r="A36" s="18" t="s">
        <v>48</v>
      </c>
      <c r="B36" s="14" t="s">
        <v>49</v>
      </c>
      <c r="C36" s="19">
        <f>C37</f>
        <v>154879.70000000001</v>
      </c>
    </row>
    <row r="37" spans="1:3" ht="15.6" x14ac:dyDescent="0.3">
      <c r="A37" s="23" t="s">
        <v>50</v>
      </c>
      <c r="B37" s="6" t="s">
        <v>51</v>
      </c>
      <c r="C37" s="20">
        <f>C38+C40+C47+C56</f>
        <v>154879.70000000001</v>
      </c>
    </row>
    <row r="38" spans="1:3" ht="15.6" x14ac:dyDescent="0.3">
      <c r="A38" s="18" t="s">
        <v>52</v>
      </c>
      <c r="B38" s="14" t="s">
        <v>53</v>
      </c>
      <c r="C38" s="19">
        <f>C39</f>
        <v>18001</v>
      </c>
    </row>
    <row r="39" spans="1:3" ht="31.2" x14ac:dyDescent="0.3">
      <c r="A39" s="23" t="s">
        <v>54</v>
      </c>
      <c r="B39" s="6" t="s">
        <v>55</v>
      </c>
      <c r="C39" s="20">
        <v>18001</v>
      </c>
    </row>
    <row r="40" spans="1:3" ht="17.399999999999999" customHeight="1" x14ac:dyDescent="0.3">
      <c r="A40" s="18" t="s">
        <v>56</v>
      </c>
      <c r="B40" s="14" t="s">
        <v>57</v>
      </c>
      <c r="C40" s="19">
        <f>C41+C42+C43+C44</f>
        <v>89536</v>
      </c>
    </row>
    <row r="41" spans="1:3" ht="62.4" x14ac:dyDescent="0.3">
      <c r="A41" s="23" t="s">
        <v>58</v>
      </c>
      <c r="B41" s="6" t="s">
        <v>59</v>
      </c>
      <c r="C41" s="20">
        <v>35127</v>
      </c>
    </row>
    <row r="42" spans="1:3" ht="15.6" x14ac:dyDescent="0.3">
      <c r="A42" s="23" t="s">
        <v>102</v>
      </c>
      <c r="B42" s="6" t="s">
        <v>103</v>
      </c>
      <c r="C42" s="20">
        <v>428.4</v>
      </c>
    </row>
    <row r="43" spans="1:3" ht="15.6" x14ac:dyDescent="0.3">
      <c r="A43" s="23" t="s">
        <v>60</v>
      </c>
      <c r="B43" s="6" t="s">
        <v>61</v>
      </c>
      <c r="C43" s="20">
        <v>44.9</v>
      </c>
    </row>
    <row r="44" spans="1:3" ht="15.6" x14ac:dyDescent="0.3">
      <c r="A44" s="23" t="s">
        <v>62</v>
      </c>
      <c r="B44" s="6" t="s">
        <v>63</v>
      </c>
      <c r="C44" s="19">
        <f>C45+C46</f>
        <v>53935.700000000004</v>
      </c>
    </row>
    <row r="45" spans="1:3" ht="15.6" x14ac:dyDescent="0.3">
      <c r="A45" s="23" t="s">
        <v>65</v>
      </c>
      <c r="B45" s="6" t="s">
        <v>64</v>
      </c>
      <c r="C45" s="20">
        <v>53716.800000000003</v>
      </c>
    </row>
    <row r="46" spans="1:3" ht="15.6" x14ac:dyDescent="0.3">
      <c r="A46" s="23" t="s">
        <v>66</v>
      </c>
      <c r="B46" s="6" t="s">
        <v>64</v>
      </c>
      <c r="C46" s="20">
        <v>218.9</v>
      </c>
    </row>
    <row r="47" spans="1:3" ht="15.6" x14ac:dyDescent="0.3">
      <c r="A47" s="18" t="s">
        <v>67</v>
      </c>
      <c r="B47" s="14" t="s">
        <v>68</v>
      </c>
      <c r="C47" s="19">
        <f>C48+SUM(C52:C55)</f>
        <v>33073.199999999997</v>
      </c>
    </row>
    <row r="48" spans="1:3" ht="31.2" x14ac:dyDescent="0.3">
      <c r="A48" s="23" t="s">
        <v>69</v>
      </c>
      <c r="B48" s="6" t="s">
        <v>70</v>
      </c>
      <c r="C48" s="19">
        <f>C49+C50+C51</f>
        <v>6303.7</v>
      </c>
    </row>
    <row r="49" spans="1:3" ht="31.2" x14ac:dyDescent="0.3">
      <c r="A49" s="23" t="s">
        <v>71</v>
      </c>
      <c r="B49" s="6" t="s">
        <v>72</v>
      </c>
      <c r="C49" s="20">
        <v>2388</v>
      </c>
    </row>
    <row r="50" spans="1:3" ht="31.2" x14ac:dyDescent="0.3">
      <c r="A50" s="23" t="s">
        <v>73</v>
      </c>
      <c r="B50" s="6" t="s">
        <v>72</v>
      </c>
      <c r="C50" s="20">
        <v>1886</v>
      </c>
    </row>
    <row r="51" spans="1:3" ht="31.2" x14ac:dyDescent="0.3">
      <c r="A51" s="23" t="s">
        <v>74</v>
      </c>
      <c r="B51" s="6" t="s">
        <v>72</v>
      </c>
      <c r="C51" s="20">
        <v>2029.7</v>
      </c>
    </row>
    <row r="52" spans="1:3" ht="31.2" x14ac:dyDescent="0.3">
      <c r="A52" s="23" t="s">
        <v>75</v>
      </c>
      <c r="B52" s="15" t="s">
        <v>76</v>
      </c>
      <c r="C52" s="20">
        <v>2699</v>
      </c>
    </row>
    <row r="53" spans="1:3" ht="46.95" customHeight="1" x14ac:dyDescent="0.3">
      <c r="A53" s="23" t="s">
        <v>77</v>
      </c>
      <c r="B53" s="15" t="s">
        <v>78</v>
      </c>
      <c r="C53" s="20">
        <v>856</v>
      </c>
    </row>
    <row r="54" spans="1:3" ht="46.8" x14ac:dyDescent="0.3">
      <c r="A54" s="23" t="s">
        <v>79</v>
      </c>
      <c r="B54" s="15" t="s">
        <v>80</v>
      </c>
      <c r="C54" s="20">
        <v>2</v>
      </c>
    </row>
    <row r="55" spans="1:3" ht="15.6" x14ac:dyDescent="0.3">
      <c r="A55" s="23" t="s">
        <v>81</v>
      </c>
      <c r="B55" s="6" t="s">
        <v>82</v>
      </c>
      <c r="C55" s="20">
        <v>23212.5</v>
      </c>
    </row>
    <row r="56" spans="1:3" ht="15.6" x14ac:dyDescent="0.3">
      <c r="A56" s="18" t="s">
        <v>83</v>
      </c>
      <c r="B56" s="14" t="s">
        <v>84</v>
      </c>
      <c r="C56" s="19">
        <f>C57+C60</f>
        <v>14269.5</v>
      </c>
    </row>
    <row r="57" spans="1:3" ht="46.8" x14ac:dyDescent="0.3">
      <c r="A57" s="23" t="s">
        <v>85</v>
      </c>
      <c r="B57" s="6" t="s">
        <v>86</v>
      </c>
      <c r="C57" s="21">
        <f>C58+C59</f>
        <v>9151.2999999999993</v>
      </c>
    </row>
    <row r="58" spans="1:3" ht="46.8" x14ac:dyDescent="0.3">
      <c r="A58" s="23" t="s">
        <v>87</v>
      </c>
      <c r="B58" s="6" t="s">
        <v>86</v>
      </c>
      <c r="C58" s="22">
        <v>1834.8</v>
      </c>
    </row>
    <row r="59" spans="1:3" ht="46.8" x14ac:dyDescent="0.3">
      <c r="A59" s="23" t="s">
        <v>88</v>
      </c>
      <c r="B59" s="6" t="s">
        <v>86</v>
      </c>
      <c r="C59" s="22">
        <v>7316.5</v>
      </c>
    </row>
    <row r="60" spans="1:3" ht="15.6" x14ac:dyDescent="0.3">
      <c r="A60" s="23" t="s">
        <v>89</v>
      </c>
      <c r="B60" s="5" t="s">
        <v>90</v>
      </c>
      <c r="C60" s="19">
        <f>C61+C62</f>
        <v>5118.2</v>
      </c>
    </row>
    <row r="61" spans="1:3" ht="15.6" x14ac:dyDescent="0.3">
      <c r="A61" s="23" t="s">
        <v>98</v>
      </c>
      <c r="B61" s="5" t="s">
        <v>91</v>
      </c>
      <c r="C61" s="20">
        <v>700</v>
      </c>
    </row>
    <row r="62" spans="1:3" ht="15.6" x14ac:dyDescent="0.3">
      <c r="A62" s="23" t="s">
        <v>99</v>
      </c>
      <c r="B62" s="5" t="s">
        <v>91</v>
      </c>
      <c r="C62" s="20">
        <v>4418.2</v>
      </c>
    </row>
    <row r="63" spans="1:3" ht="16.2" x14ac:dyDescent="0.3">
      <c r="A63" s="17"/>
      <c r="B63" s="12" t="s">
        <v>92</v>
      </c>
      <c r="C63" s="19">
        <f>C11+C36</f>
        <v>285206.09999999998</v>
      </c>
    </row>
    <row r="64" spans="1:3" ht="28.95" customHeight="1" x14ac:dyDescent="0.3">
      <c r="A64" s="26" t="s">
        <v>94</v>
      </c>
      <c r="B64" s="26"/>
      <c r="C64" s="26"/>
    </row>
  </sheetData>
  <mergeCells count="4">
    <mergeCell ref="A64:C64"/>
    <mergeCell ref="B5:C5"/>
    <mergeCell ref="A7:C7"/>
    <mergeCell ref="A8:C8"/>
  </mergeCells>
  <pageMargins left="1.1811023622047245" right="0.39370078740157483" top="0.98425196850393704" bottom="0.78740157480314965" header="0.31496062992125984" footer="0.31496062992125984"/>
  <pageSetup paperSize="9" scale="90" fitToHeight="0" orientation="landscape" r:id="rId1"/>
  <headerFooter differentFirst="1">
    <oddHeader>&amp;C&amp;"Times New Roman,обычный"&amp;12&amp;P</oddHeader>
    <oddFooter>&amp;L&amp;"Times New Roman,обычный"&amp;8 &amp;D &amp;T &amp;Z&amp;F</oddFooter>
    <firstFooter>&amp;L&amp;"Times New Roman,обычный"&amp;8 &amp;D &amp;T &amp;Z&amp;F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Оносова ТВ</cp:lastModifiedBy>
  <cp:lastPrinted>2024-11-11T14:02:56Z</cp:lastPrinted>
  <dcterms:created xsi:type="dcterms:W3CDTF">2021-11-17T07:18:44Z</dcterms:created>
  <dcterms:modified xsi:type="dcterms:W3CDTF">2024-11-11T14:03:02Z</dcterms:modified>
</cp:coreProperties>
</file>